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астернака, 68" sheetId="2" r:id="rId1"/>
  </sheets>
  <calcPr calcId="114210"/>
</workbook>
</file>

<file path=xl/calcChain.xml><?xml version="1.0" encoding="utf-8"?>
<calcChain xmlns="http://schemas.openxmlformats.org/spreadsheetml/2006/main">
  <c r="I17" i="2"/>
  <c r="J17"/>
  <c r="I15"/>
  <c r="J15"/>
  <c r="I18"/>
  <c r="J18"/>
  <c r="I16"/>
  <c r="J16"/>
  <c r="I19"/>
  <c r="J19"/>
  <c r="H20"/>
  <c r="I20"/>
  <c r="J20"/>
  <c r="I21"/>
  <c r="J21"/>
  <c r="I23"/>
  <c r="J23"/>
  <c r="I25"/>
  <c r="J25"/>
  <c r="I22"/>
  <c r="J22"/>
  <c r="J24"/>
  <c r="J26"/>
  <c r="J28"/>
  <c r="J29"/>
  <c r="J30"/>
  <c r="J31"/>
  <c r="J32"/>
  <c r="H24"/>
  <c r="I24"/>
  <c r="I26"/>
  <c r="I29"/>
  <c r="I30"/>
  <c r="I31"/>
  <c r="I32"/>
  <c r="H26"/>
  <c r="H29"/>
  <c r="H30"/>
  <c r="H31"/>
  <c r="H32"/>
</calcChain>
</file>

<file path=xl/sharedStrings.xml><?xml version="1.0" encoding="utf-8"?>
<sst xmlns="http://schemas.openxmlformats.org/spreadsheetml/2006/main" count="58" uniqueCount="42">
  <si>
    <t>РОЗРАХУНОК</t>
  </si>
  <si>
    <t>Одиниця</t>
  </si>
  <si>
    <t>Сума</t>
  </si>
  <si>
    <t xml:space="preserve">Сума </t>
  </si>
  <si>
    <t>Сума витрат</t>
  </si>
  <si>
    <t>Статті витрат</t>
  </si>
  <si>
    <t>виміру</t>
  </si>
  <si>
    <t>витрат</t>
  </si>
  <si>
    <t>витрат за</t>
  </si>
  <si>
    <t>за місяць на</t>
  </si>
  <si>
    <t>місяць</t>
  </si>
  <si>
    <t>одну особу</t>
  </si>
  <si>
    <t xml:space="preserve">  Прямі витрати:</t>
  </si>
  <si>
    <t>1.Теплопостачання</t>
  </si>
  <si>
    <t>грн.</t>
  </si>
  <si>
    <t>2.Електроенергія</t>
  </si>
  <si>
    <t>3.Газопостачання</t>
  </si>
  <si>
    <t>4.Вода-стоки</t>
  </si>
  <si>
    <t xml:space="preserve">  Всього витрат по собівартості:</t>
  </si>
  <si>
    <t>Кількість проживаючих</t>
  </si>
  <si>
    <t>осіб</t>
  </si>
  <si>
    <t>Собівартість проживання 1 особи</t>
  </si>
  <si>
    <t>Рентабельність 8%</t>
  </si>
  <si>
    <t>Вартість без ПДВ</t>
  </si>
  <si>
    <t xml:space="preserve">ПДВ 20% </t>
  </si>
  <si>
    <t>Вартість з ПДВ</t>
  </si>
  <si>
    <t>за рік</t>
  </si>
  <si>
    <t>5.Заробітна плата</t>
  </si>
  <si>
    <t>6.Нарахування на зарплату</t>
  </si>
  <si>
    <t>7.Поточний ремонт</t>
  </si>
  <si>
    <t>8.Інші витрати</t>
  </si>
  <si>
    <t>9.Амортизація</t>
  </si>
  <si>
    <t>10. Разом прямих витрат:</t>
  </si>
  <si>
    <t xml:space="preserve">11.Накладні витрати </t>
  </si>
  <si>
    <t>ВСТАНОВЛЕНО</t>
  </si>
  <si>
    <t>Рішенням виконавчого комітету</t>
  </si>
  <si>
    <t>Боярської міської ради</t>
  </si>
  <si>
    <t>№ ____ від "___"___________2015р.</t>
  </si>
  <si>
    <t xml:space="preserve">            планової вартості постійного проживання  однієї особи в гуртожитку</t>
  </si>
  <si>
    <t xml:space="preserve">                                         КП "БГВУЖКГ"  по вул.Пастернака,68</t>
  </si>
  <si>
    <t>В. о. начальника КП"БГВУЖКГ"                                                           О. В. Соловей</t>
  </si>
  <si>
    <t>Начальник ПЕВ                                                                                      Г.І.Козакевич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</si>
</sst>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10"/>
      <name val="Calibri"/>
      <family val="2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0" fontId="2" fillId="0" borderId="10" xfId="0" applyFont="1" applyFill="1" applyBorder="1"/>
    <xf numFmtId="0" fontId="2" fillId="0" borderId="13" xfId="0" applyFont="1" applyFill="1" applyBorder="1" applyAlignment="1">
      <alignment horizontal="center"/>
    </xf>
    <xf numFmtId="0" fontId="2" fillId="0" borderId="6" xfId="0" applyFont="1" applyFill="1" applyBorder="1"/>
    <xf numFmtId="0" fontId="2" fillId="0" borderId="7" xfId="0" applyFont="1" applyBorder="1"/>
    <xf numFmtId="0" fontId="2" fillId="0" borderId="8" xfId="0" applyFont="1" applyBorder="1"/>
    <xf numFmtId="0" fontId="1" fillId="0" borderId="10" xfId="0" applyFont="1" applyFill="1" applyBorder="1"/>
    <xf numFmtId="0" fontId="1" fillId="0" borderId="13" xfId="0" applyFont="1" applyFill="1" applyBorder="1" applyAlignment="1">
      <alignment horizontal="center"/>
    </xf>
    <xf numFmtId="0" fontId="1" fillId="0" borderId="14" xfId="0" applyFont="1" applyBorder="1"/>
    <xf numFmtId="0" fontId="1" fillId="0" borderId="0" xfId="0" applyFont="1" applyBorder="1"/>
    <xf numFmtId="0" fontId="1" fillId="0" borderId="15" xfId="0" applyFont="1" applyBorder="1"/>
    <xf numFmtId="0" fontId="2" fillId="0" borderId="6" xfId="0" applyFont="1" applyBorder="1"/>
    <xf numFmtId="0" fontId="2" fillId="0" borderId="9" xfId="0" applyFont="1" applyBorder="1"/>
    <xf numFmtId="2" fontId="2" fillId="0" borderId="13" xfId="0" applyNumberFormat="1" applyFont="1" applyFill="1" applyBorder="1" applyAlignment="1">
      <alignment horizontal="center"/>
    </xf>
    <xf numFmtId="2" fontId="5" fillId="0" borderId="13" xfId="0" applyNumberFormat="1" applyFont="1" applyBorder="1" applyAlignment="1">
      <alignment horizontal="center"/>
    </xf>
    <xf numFmtId="2" fontId="6" fillId="0" borderId="13" xfId="0" applyNumberFormat="1" applyFont="1" applyFill="1" applyBorder="1" applyAlignment="1">
      <alignment horizontal="center"/>
    </xf>
    <xf numFmtId="0" fontId="6" fillId="0" borderId="1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J37"/>
  <sheetViews>
    <sheetView tabSelected="1" topLeftCell="A4" workbookViewId="0">
      <selection activeCell="H30" sqref="H30"/>
    </sheetView>
  </sheetViews>
  <sheetFormatPr defaultRowHeight="15"/>
  <cols>
    <col min="6" max="6" width="17.28515625" customWidth="1"/>
    <col min="7" max="7" width="10.42578125" customWidth="1"/>
    <col min="8" max="8" width="14" customWidth="1"/>
    <col min="9" max="9" width="10" customWidth="1"/>
    <col min="10" max="10" width="14.7109375" customWidth="1"/>
    <col min="17" max="17" width="13" customWidth="1"/>
  </cols>
  <sheetData>
    <row r="2" spans="4:10" ht="15.75">
      <c r="D2" s="1"/>
      <c r="E2" s="1"/>
      <c r="F2" s="1"/>
      <c r="G2" s="1"/>
      <c r="H2" s="1"/>
      <c r="I2" s="1" t="s">
        <v>34</v>
      </c>
      <c r="J2" s="1"/>
    </row>
    <row r="3" spans="4:10" ht="15.75">
      <c r="D3" s="1"/>
      <c r="E3" s="1"/>
      <c r="F3" s="1"/>
      <c r="G3" s="1"/>
      <c r="H3" s="1" t="s">
        <v>35</v>
      </c>
      <c r="I3" s="1"/>
      <c r="J3" s="1"/>
    </row>
    <row r="4" spans="4:10" ht="15.75">
      <c r="D4" s="1"/>
      <c r="E4" s="1"/>
      <c r="F4" s="1"/>
      <c r="G4" s="1"/>
      <c r="H4" s="1" t="s">
        <v>36</v>
      </c>
      <c r="I4" s="1"/>
      <c r="J4" s="1"/>
    </row>
    <row r="5" spans="4:10" ht="15.75">
      <c r="D5" s="1"/>
      <c r="E5" s="1"/>
      <c r="F5" s="1"/>
      <c r="G5" s="1"/>
      <c r="H5" s="1" t="s">
        <v>37</v>
      </c>
      <c r="I5" s="1"/>
      <c r="J5" s="1"/>
    </row>
    <row r="6" spans="4:10" ht="15.75">
      <c r="D6" s="1"/>
      <c r="E6" s="1"/>
      <c r="F6" s="1"/>
      <c r="G6" s="1"/>
      <c r="H6" s="1"/>
      <c r="I6" s="1"/>
      <c r="J6" s="1"/>
    </row>
    <row r="7" spans="4:10" ht="15.75">
      <c r="D7" s="1"/>
      <c r="E7" s="1"/>
      <c r="G7" s="1" t="s">
        <v>0</v>
      </c>
      <c r="H7" s="1"/>
      <c r="I7" s="1"/>
      <c r="J7" s="1"/>
    </row>
    <row r="8" spans="4:10" ht="15.75">
      <c r="D8" s="1" t="s">
        <v>38</v>
      </c>
      <c r="E8" s="1"/>
      <c r="F8" s="1"/>
      <c r="G8" s="1"/>
      <c r="H8" s="1"/>
      <c r="I8" s="1"/>
      <c r="J8" s="1"/>
    </row>
    <row r="9" spans="4:10" ht="15.75">
      <c r="D9" s="1" t="s">
        <v>39</v>
      </c>
      <c r="E9" s="1"/>
      <c r="F9" s="1"/>
      <c r="G9" s="1"/>
      <c r="H9" s="1"/>
      <c r="I9" s="1"/>
      <c r="J9" s="1"/>
    </row>
    <row r="10" spans="4:10" ht="15.75">
      <c r="D10" s="2"/>
      <c r="E10" s="2"/>
      <c r="F10" s="2"/>
      <c r="G10" s="2"/>
      <c r="H10" s="2"/>
      <c r="I10" s="2"/>
      <c r="J10" s="2"/>
    </row>
    <row r="11" spans="4:10" ht="15.75">
      <c r="D11" s="3"/>
      <c r="E11" s="4"/>
      <c r="F11" s="5"/>
      <c r="G11" s="6" t="s">
        <v>1</v>
      </c>
      <c r="H11" s="6" t="s">
        <v>2</v>
      </c>
      <c r="I11" s="6" t="s">
        <v>3</v>
      </c>
      <c r="J11" s="6" t="s">
        <v>4</v>
      </c>
    </row>
    <row r="12" spans="4:10" ht="15.75">
      <c r="D12" s="34"/>
      <c r="E12" s="35" t="s">
        <v>5</v>
      </c>
      <c r="F12" s="36"/>
      <c r="G12" s="7" t="s">
        <v>6</v>
      </c>
      <c r="H12" s="7" t="s">
        <v>7</v>
      </c>
      <c r="I12" s="7" t="s">
        <v>8</v>
      </c>
      <c r="J12" s="7" t="s">
        <v>9</v>
      </c>
    </row>
    <row r="13" spans="4:10" ht="15.75">
      <c r="D13" s="8"/>
      <c r="E13" s="9"/>
      <c r="F13" s="10"/>
      <c r="G13" s="11"/>
      <c r="H13" s="11" t="s">
        <v>26</v>
      </c>
      <c r="I13" s="11" t="s">
        <v>10</v>
      </c>
      <c r="J13" s="11" t="s">
        <v>11</v>
      </c>
    </row>
    <row r="14" spans="4:10" ht="15.75">
      <c r="D14" s="37" t="s">
        <v>12</v>
      </c>
      <c r="E14" s="30"/>
      <c r="F14" s="31"/>
      <c r="G14" s="38"/>
      <c r="H14" s="38"/>
      <c r="I14" s="38"/>
      <c r="J14" s="38"/>
    </row>
    <row r="15" spans="4:10" ht="15.75">
      <c r="D15" s="12" t="s">
        <v>13</v>
      </c>
      <c r="E15" s="13"/>
      <c r="F15" s="14"/>
      <c r="G15" s="15" t="s">
        <v>14</v>
      </c>
      <c r="H15" s="39">
        <v>25770.36</v>
      </c>
      <c r="I15" s="16">
        <f>H15/12</f>
        <v>2147.5300000000002</v>
      </c>
      <c r="J15" s="16">
        <f>I15/H27</f>
        <v>71.584333333333333</v>
      </c>
    </row>
    <row r="16" spans="4:10" ht="15.75">
      <c r="D16" s="12" t="s">
        <v>15</v>
      </c>
      <c r="E16" s="13"/>
      <c r="F16" s="14"/>
      <c r="G16" s="15" t="s">
        <v>14</v>
      </c>
      <c r="H16" s="16">
        <v>11812.5</v>
      </c>
      <c r="I16" s="16">
        <f t="shared" ref="I16:I24" si="0">H16/12</f>
        <v>984.375</v>
      </c>
      <c r="J16" s="16">
        <f>I16/25</f>
        <v>39.375</v>
      </c>
    </row>
    <row r="17" spans="4:10" ht="15.75">
      <c r="D17" s="12" t="s">
        <v>16</v>
      </c>
      <c r="E17" s="13"/>
      <c r="F17" s="14"/>
      <c r="G17" s="15" t="s">
        <v>14</v>
      </c>
      <c r="H17" s="16">
        <v>9703.7999999999993</v>
      </c>
      <c r="I17" s="16">
        <f t="shared" si="0"/>
        <v>808.65</v>
      </c>
      <c r="J17" s="16">
        <f>I17/30</f>
        <v>26.954999999999998</v>
      </c>
    </row>
    <row r="18" spans="4:10" ht="15.75">
      <c r="D18" s="12" t="s">
        <v>17</v>
      </c>
      <c r="E18" s="13"/>
      <c r="F18" s="14"/>
      <c r="G18" s="15" t="s">
        <v>14</v>
      </c>
      <c r="H18" s="16">
        <v>9548.33</v>
      </c>
      <c r="I18" s="16">
        <f t="shared" si="0"/>
        <v>795.69416666666666</v>
      </c>
      <c r="J18" s="16">
        <f>I18/25</f>
        <v>31.827766666666665</v>
      </c>
    </row>
    <row r="19" spans="4:10" ht="15.75">
      <c r="D19" s="12" t="s">
        <v>27</v>
      </c>
      <c r="E19" s="13"/>
      <c r="F19" s="14"/>
      <c r="G19" s="15" t="s">
        <v>14</v>
      </c>
      <c r="H19" s="28">
        <v>3732.33</v>
      </c>
      <c r="I19" s="16">
        <f t="shared" si="0"/>
        <v>311.02749999999997</v>
      </c>
      <c r="J19" s="16">
        <f>I19/H27</f>
        <v>10.367583333333332</v>
      </c>
    </row>
    <row r="20" spans="4:10" ht="15.75">
      <c r="D20" s="12" t="s">
        <v>28</v>
      </c>
      <c r="E20" s="13"/>
      <c r="F20" s="14"/>
      <c r="G20" s="15" t="s">
        <v>14</v>
      </c>
      <c r="H20" s="39">
        <f>H19*38.2/100</f>
        <v>1425.7500599999998</v>
      </c>
      <c r="I20" s="16">
        <f t="shared" si="0"/>
        <v>118.81250499999999</v>
      </c>
      <c r="J20" s="16">
        <f>I20/H27</f>
        <v>3.9604168333333329</v>
      </c>
    </row>
    <row r="21" spans="4:10" ht="15.75">
      <c r="D21" s="12" t="s">
        <v>29</v>
      </c>
      <c r="E21" s="13"/>
      <c r="F21" s="14"/>
      <c r="G21" s="15" t="s">
        <v>14</v>
      </c>
      <c r="H21" s="42">
        <v>1020.12</v>
      </c>
      <c r="I21" s="16">
        <f t="shared" si="0"/>
        <v>85.01</v>
      </c>
      <c r="J21" s="16">
        <f>I21/H27</f>
        <v>2.8336666666666668</v>
      </c>
    </row>
    <row r="22" spans="4:10" ht="15.75">
      <c r="D22" s="12" t="s">
        <v>30</v>
      </c>
      <c r="E22" s="13"/>
      <c r="F22" s="14"/>
      <c r="G22" s="15" t="s">
        <v>14</v>
      </c>
      <c r="H22" s="40">
        <v>0</v>
      </c>
      <c r="I22" s="16">
        <f t="shared" si="0"/>
        <v>0</v>
      </c>
      <c r="J22" s="16">
        <f>I22/H27</f>
        <v>0</v>
      </c>
    </row>
    <row r="23" spans="4:10" ht="15.75">
      <c r="D23" s="12" t="s">
        <v>31</v>
      </c>
      <c r="E23" s="13"/>
      <c r="F23" s="14"/>
      <c r="G23" s="15" t="s">
        <v>14</v>
      </c>
      <c r="H23" s="41">
        <v>148.80000000000001</v>
      </c>
      <c r="I23" s="16">
        <f t="shared" si="0"/>
        <v>12.4</v>
      </c>
      <c r="J23" s="16">
        <f>I23/H27</f>
        <v>0.41333333333333333</v>
      </c>
    </row>
    <row r="24" spans="4:10" ht="15.75">
      <c r="D24" s="17" t="s">
        <v>32</v>
      </c>
      <c r="E24" s="18"/>
      <c r="F24" s="19"/>
      <c r="G24" s="20" t="s">
        <v>14</v>
      </c>
      <c r="H24" s="21">
        <f>H15+H16+H17+H18+H19+H20+H21+H22+H23</f>
        <v>63161.990060000011</v>
      </c>
      <c r="I24" s="26">
        <f t="shared" si="0"/>
        <v>5263.4991716666673</v>
      </c>
      <c r="J24" s="21">
        <f>J15+J16+J17+J18+J19+J20+J21+J22+J23</f>
        <v>187.31710016666665</v>
      </c>
    </row>
    <row r="25" spans="4:10" ht="15.75">
      <c r="D25" s="12" t="s">
        <v>33</v>
      </c>
      <c r="E25" s="13"/>
      <c r="F25" s="14"/>
      <c r="G25" s="15" t="s">
        <v>14</v>
      </c>
      <c r="H25" s="41">
        <v>14541.34</v>
      </c>
      <c r="I25" s="16">
        <f>H25/12</f>
        <v>1211.7783333333334</v>
      </c>
      <c r="J25" s="16">
        <f>I25/H27</f>
        <v>40.392611111111115</v>
      </c>
    </row>
    <row r="26" spans="4:10" ht="15.75">
      <c r="D26" s="22" t="s">
        <v>18</v>
      </c>
      <c r="E26" s="23"/>
      <c r="F26" s="24"/>
      <c r="G26" s="25" t="s">
        <v>14</v>
      </c>
      <c r="H26" s="26">
        <f>H24+H25</f>
        <v>77703.330060000008</v>
      </c>
      <c r="I26" s="26">
        <f>I24+I25</f>
        <v>6475.2775050000009</v>
      </c>
      <c r="J26" s="26">
        <f>J24+J25</f>
        <v>227.70971127777776</v>
      </c>
    </row>
    <row r="27" spans="4:10" ht="15.75">
      <c r="D27" s="27" t="s">
        <v>19</v>
      </c>
      <c r="E27" s="13"/>
      <c r="F27" s="14"/>
      <c r="G27" s="28" t="s">
        <v>20</v>
      </c>
      <c r="H27" s="42">
        <v>30</v>
      </c>
      <c r="I27" s="15"/>
      <c r="J27" s="15"/>
    </row>
    <row r="28" spans="4:10" ht="15.75">
      <c r="D28" s="27" t="s">
        <v>21</v>
      </c>
      <c r="E28" s="13"/>
      <c r="F28" s="14"/>
      <c r="G28" s="28" t="s">
        <v>14</v>
      </c>
      <c r="H28" s="15"/>
      <c r="I28" s="15"/>
      <c r="J28" s="16">
        <f>J26</f>
        <v>227.70971127777776</v>
      </c>
    </row>
    <row r="29" spans="4:10" ht="15.75">
      <c r="D29" s="27" t="s">
        <v>22</v>
      </c>
      <c r="E29" s="13"/>
      <c r="F29" s="14"/>
      <c r="G29" s="28" t="s">
        <v>14</v>
      </c>
      <c r="H29" s="16">
        <f>H26*0.08</f>
        <v>6216.2664048000006</v>
      </c>
      <c r="I29" s="16">
        <f>I26*0.08</f>
        <v>518.02220040000009</v>
      </c>
      <c r="J29" s="16">
        <f>J26*0.08</f>
        <v>18.216776902222222</v>
      </c>
    </row>
    <row r="30" spans="4:10" ht="15.75">
      <c r="D30" s="29" t="s">
        <v>23</v>
      </c>
      <c r="E30" s="30"/>
      <c r="F30" s="31"/>
      <c r="G30" s="28" t="s">
        <v>14</v>
      </c>
      <c r="H30" s="16">
        <f>H26+H29</f>
        <v>83919.596464800008</v>
      </c>
      <c r="I30" s="16">
        <f>I26+I29</f>
        <v>6993.2997054000007</v>
      </c>
      <c r="J30" s="16">
        <f>J28+J29</f>
        <v>245.92648817999998</v>
      </c>
    </row>
    <row r="31" spans="4:10" ht="15.75">
      <c r="D31" s="29" t="s">
        <v>24</v>
      </c>
      <c r="E31" s="30"/>
      <c r="F31" s="31"/>
      <c r="G31" s="28" t="s">
        <v>14</v>
      </c>
      <c r="H31" s="16">
        <f>H30*0.2</f>
        <v>16783.919292960003</v>
      </c>
      <c r="I31" s="16">
        <f>I30*0.2</f>
        <v>1398.6599410800002</v>
      </c>
      <c r="J31" s="16">
        <f>J30*0.2</f>
        <v>49.185297636000001</v>
      </c>
    </row>
    <row r="32" spans="4:10" ht="15.75">
      <c r="D32" s="32" t="s">
        <v>25</v>
      </c>
      <c r="E32" s="23"/>
      <c r="F32" s="24"/>
      <c r="G32" s="33" t="s">
        <v>14</v>
      </c>
      <c r="H32" s="26">
        <f>H30+H31</f>
        <v>100703.51575776</v>
      </c>
      <c r="I32" s="26">
        <f>I30+I31</f>
        <v>8391.9596464800015</v>
      </c>
      <c r="J32" s="26">
        <f>J30+J31</f>
        <v>295.11178581599995</v>
      </c>
    </row>
    <row r="33" spans="4:10" ht="15.75">
      <c r="D33" s="2"/>
      <c r="E33" s="2"/>
      <c r="F33" s="2"/>
      <c r="G33" s="2"/>
      <c r="H33" s="2"/>
      <c r="I33" s="2"/>
      <c r="J33" s="2"/>
    </row>
    <row r="34" spans="4:10" ht="15.75">
      <c r="D34" s="1" t="s">
        <v>40</v>
      </c>
      <c r="E34" s="1"/>
      <c r="F34" s="1"/>
      <c r="G34" s="1"/>
      <c r="H34" s="1"/>
      <c r="I34" s="1"/>
      <c r="J34" s="1"/>
    </row>
    <row r="35" spans="4:10" ht="15.75">
      <c r="D35" s="1"/>
      <c r="E35" s="1"/>
      <c r="F35" s="1"/>
      <c r="G35" s="1"/>
      <c r="H35" s="1"/>
      <c r="I35" s="1"/>
      <c r="J35" s="1"/>
    </row>
    <row r="36" spans="4:10" ht="15.75">
      <c r="D36" s="1"/>
      <c r="E36" s="1"/>
      <c r="F36" s="1"/>
      <c r="G36" s="1"/>
      <c r="H36" s="1"/>
      <c r="I36" s="1"/>
      <c r="J36" s="1"/>
    </row>
    <row r="37" spans="4:10" ht="15.75">
      <c r="D37" s="1" t="s">
        <v>41</v>
      </c>
      <c r="E37" s="1"/>
      <c r="F37" s="1"/>
      <c r="G37" s="1"/>
      <c r="H37" s="1"/>
      <c r="I37" s="1"/>
      <c r="J37" s="1"/>
    </row>
  </sheetData>
  <phoneticPr fontId="4" type="noConversion"/>
  <pageMargins left="0.77" right="0.32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Пастернака, 68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2015-07-16T11:05:30Z</cp:lastPrinted>
  <dcterms:created xsi:type="dcterms:W3CDTF">2006-09-28T05:33:49Z</dcterms:created>
  <dcterms:modified xsi:type="dcterms:W3CDTF">2015-07-22T06:07:04Z</dcterms:modified>
</cp:coreProperties>
</file>