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6" activeTab="0"/>
  </bookViews>
  <sheets>
    <sheet name="1-Культура" sheetId="1" r:id="rId1"/>
    <sheet name="3-Турбота" sheetId="2" r:id="rId2"/>
    <sheet name="п.15 Турботи" sheetId="3" r:id="rId3"/>
  </sheets>
  <definedNames>
    <definedName name="_xlnm.Print_Area" localSheetId="0">'1-Культура'!$A$1:$F$31</definedName>
    <definedName name="_xlnm.Print_Area" localSheetId="1">'3-Турбота'!$A$1:$F$47</definedName>
  </definedNames>
  <calcPr fullCalcOnLoad="1"/>
</workbook>
</file>

<file path=xl/sharedStrings.xml><?xml version="1.0" encoding="utf-8"?>
<sst xmlns="http://schemas.openxmlformats.org/spreadsheetml/2006/main" count="250" uniqueCount="175">
  <si>
    <t>виконком</t>
  </si>
  <si>
    <t>Організація та проведення заходу</t>
  </si>
  <si>
    <t>Всього:</t>
  </si>
  <si>
    <t xml:space="preserve">№ </t>
  </si>
  <si>
    <t>Назва заходу</t>
  </si>
  <si>
    <t xml:space="preserve">Термін </t>
  </si>
  <si>
    <t>Відповідальний</t>
  </si>
  <si>
    <t>Відродження, збереження та розвиток традицій та культурної спадщини міста</t>
  </si>
  <si>
    <t xml:space="preserve">Виконком </t>
  </si>
  <si>
    <t xml:space="preserve">Видатки на організацію та проведення вручення літературно-мистецької премії БМР  ім. В.І. Самійленка </t>
  </si>
  <si>
    <t xml:space="preserve">Видатки на проведення церемонії нагородження   щорічною відзнакою «Почесний житель м. Боярка» </t>
  </si>
  <si>
    <t xml:space="preserve">вересень </t>
  </si>
  <si>
    <t>Виконком</t>
  </si>
  <si>
    <t>протягом року</t>
  </si>
  <si>
    <t>Виконком, ГО</t>
  </si>
  <si>
    <t>Проведення загальноміських концертів, фестивалів та конкурсів</t>
  </si>
  <si>
    <t>Сума, грн.</t>
  </si>
  <si>
    <t xml:space="preserve">Виконком, журі конкурсу </t>
  </si>
  <si>
    <t xml:space="preserve">Заходи </t>
  </si>
  <si>
    <t>Терміни</t>
  </si>
  <si>
    <t>Відповідальні</t>
  </si>
  <si>
    <t>Фінансове обгрунтування, грн.</t>
  </si>
  <si>
    <t xml:space="preserve">Загальна сума, грн. </t>
  </si>
  <si>
    <t>Організаційно-правове та інформаційне забезпечення</t>
  </si>
  <si>
    <t>Здійснювати постійний контроль за дотриманням підприємствами, організаціями та установами міста  чинного законодавства України щодо соціального захисту інвалідів.</t>
  </si>
  <si>
    <t>Постійно.</t>
  </si>
  <si>
    <t>Виконком .</t>
  </si>
  <si>
    <t>Постійно</t>
  </si>
  <si>
    <t>Проводити відзначення підприємств та організацій міста, меценатів, які надають фінансову та іншу допомогу інвалідам, багатодітним сім’ям та їх громадським організаціям</t>
  </si>
  <si>
    <t>День Міста</t>
  </si>
  <si>
    <t>Виконком за поданням ГО</t>
  </si>
  <si>
    <t>Протягом року</t>
  </si>
  <si>
    <t>За рахунок коштів інвесторів</t>
  </si>
  <si>
    <t>До травня</t>
  </si>
  <si>
    <t>ДЮСШ</t>
  </si>
  <si>
    <t>За рахунок внутрішніх резервів</t>
  </si>
  <si>
    <t>За рахунок коштів районної програми</t>
  </si>
  <si>
    <t>Адресна матеріальна допомога та фінансова підтримка</t>
  </si>
  <si>
    <t>Надавати фінансову допомогу міським громадським організаціям, діяльність яких має соціальну спрямованість</t>
  </si>
  <si>
    <t>Сприяти залученню бюджетних коштів до фінансування соціальних послуг, які надаються в установленому порядку недержавними суб'єктами та фізичними особами згідно з Законом України «Про соціальні послуги» та відповідними нормативно-правовими актами</t>
  </si>
  <si>
    <t>Сприяти забезпеченню інвалідів міста засобами пересування, реабілітації та складного протезування</t>
  </si>
  <si>
    <t>За рахунок інвесторів</t>
  </si>
  <si>
    <t>БГВУ ЖКГ</t>
  </si>
  <si>
    <t>За рахунок власних резервів</t>
  </si>
  <si>
    <t>Забезпечувати соціальними наборами (двомісною коляскою) сім'ї боярчан, в яких народилася двійня</t>
  </si>
  <si>
    <t>За додатком</t>
  </si>
  <si>
    <t>Забезпечувати безоплатною правовою допомогою малозахищені верстви м. Боярка</t>
  </si>
  <si>
    <t>За рахунок внутрішніх ресурсів</t>
  </si>
  <si>
    <t>Розвиток інфраструктури</t>
  </si>
  <si>
    <t>Сприяти працевлаштуванню інвалідів, жінок, які виховують дітей-інвалідів, на умовах надомної праці</t>
  </si>
  <si>
    <t>БГВУ ЖКГ.</t>
  </si>
  <si>
    <t>При проектуванні та будівництві житлових будинків та нежитлових приміщень передбачати влаштування у під’їздах пандусів для забезпечення безперешкодного доступу інвалідів з порушенням опорно-рухового апарату до об’єктів житлового фонду, соціально-культурного та громадського призначення</t>
  </si>
  <si>
    <t>Сприяти проведенню першочергового ремонту квартир (житлових приміщень) інвалідів та ветеранів війни і воєнних конфліктів, самотніх пенсіонерів</t>
  </si>
  <si>
    <t>За рахунок власних резервів та солідарної системи розрахунків</t>
  </si>
  <si>
    <t>Серпень</t>
  </si>
  <si>
    <t>За рахунок власних ресурсів</t>
  </si>
  <si>
    <t>Висвітлювати питання ходу виконання міської програми «Турбота» в засобах масової інформації</t>
  </si>
  <si>
    <t>Соціальна комісія БМР, ГО</t>
  </si>
  <si>
    <t>БГВУ ЖКГ, ФСК «Ікар»</t>
  </si>
  <si>
    <t>Виконком, КП  «Боярка-Інформ»</t>
  </si>
  <si>
    <t>КП  «Боярка-Інформ»</t>
  </si>
  <si>
    <t>Додаток 2</t>
  </si>
  <si>
    <t>до Дня Перемоги</t>
  </si>
  <si>
    <t>до Міжнародного дня сім’ї</t>
  </si>
  <si>
    <t>до Дня медичного працівника</t>
  </si>
  <si>
    <t>до Дня Незалежності</t>
  </si>
  <si>
    <t>до  Дня вчителя</t>
  </si>
  <si>
    <t>до Міжнародного дня інваліда</t>
  </si>
  <si>
    <t>до Дня збройних сил України</t>
  </si>
  <si>
    <t>до Дня міліції</t>
  </si>
  <si>
    <t>Всього :</t>
  </si>
  <si>
    <t>Проведення основних міських заходів</t>
  </si>
  <si>
    <t>Провести заходи до Міжнародного дня захисту дітей</t>
  </si>
  <si>
    <t xml:space="preserve">ГО </t>
  </si>
  <si>
    <t>Організувати та провести заходи до Дня Незалежності</t>
  </si>
  <si>
    <t>Провести культурно-розважальну програму до Дня Боярки</t>
  </si>
  <si>
    <t xml:space="preserve">Сприяти реалізації громадських ініціатив та неприбуткових проектів, спрямованих в т.ч. і на надання соціальних послуг найменш захищеним верствам населення </t>
  </si>
  <si>
    <t>Проводити інвентаризацію громадських будівель, споруд охорони здоров’я та соціального захисту на предмет їх оснащення пристроями «безбар’єрного середовища» та короткочасного відпочинку (лавки, поручні, пандуси, спецобладнання туалетів, куточки відпочинку тощо)</t>
  </si>
  <si>
    <t>Розробка, виготовлення та  встановлення пам’ятних дошок</t>
  </si>
  <si>
    <t>Виконком, БК</t>
  </si>
  <si>
    <t>Виконком, музей, ГО</t>
  </si>
  <si>
    <t>За поданням</t>
  </si>
  <si>
    <t>Згідно Положення</t>
  </si>
  <si>
    <t>Івана Купала</t>
  </si>
  <si>
    <t>День соціального працівника</t>
  </si>
  <si>
    <t>Літературно-музичний Фестиваль ім.І.Ю.Коваленка</t>
  </si>
  <si>
    <t>Будинок культури</t>
  </si>
  <si>
    <t>Виготовлення дипломів, медалей та організація процедури нагородження</t>
  </si>
  <si>
    <t>День працівника радіо, телебачення і зв'язку України</t>
  </si>
  <si>
    <t>до Дня вшанування учасників ліквідації наслідків аварії на ЧАЕС</t>
  </si>
  <si>
    <t>День дільничного інспектора міліції</t>
  </si>
  <si>
    <t>За рахунок коштів  інших програм та донорів</t>
  </si>
  <si>
    <t>Сприяти можливості надання в оренду спортивних об’єктів м. Боярка фізкультурно-спортивним організаціям інвалідів на пільгових умовах</t>
  </si>
  <si>
    <t>Сприяти забезпеченню шкільною формою дітей-сиріт, які залишилися без опіки батьків, дітей із малозабезпечених сімей, випускними костюмами дітей-сиріт загальноосвітніх шкіл міста</t>
  </si>
  <si>
    <t>Сприяти безкоштовному забезпеченню в умовах кризи  твердим паливом ветеранів війни та малозабезпечені сім'ї, які отримують субсидії</t>
  </si>
  <si>
    <t>Розробляти та впроваджувати заходи щодо соціальної адаптації та реінтеграції бездомних громадян, узгодивши її з державними та районною програмами аналогічного спрямування</t>
  </si>
  <si>
    <t>Стипендія міського голови обдарованим дітям та спортсменам-рекорсменам</t>
  </si>
  <si>
    <t>Виготовлення диплому, медалі та організація процедури нагородження</t>
  </si>
  <si>
    <t>Заступник міського голови</t>
  </si>
  <si>
    <t xml:space="preserve">Заступник міського голови                                </t>
  </si>
  <si>
    <t>День працівника ЖКГ</t>
  </si>
  <si>
    <t>День ДАІ МВС України</t>
  </si>
  <si>
    <t>Міжнародний день музеів</t>
  </si>
  <si>
    <t>Всесвітній день медичних сестер</t>
  </si>
  <si>
    <t>День вихователя і всіх дошкільних працівників</t>
  </si>
  <si>
    <t>Всеукраїнський день бібліотек</t>
  </si>
  <si>
    <t>Міжнародний день осіб похилого віку та День ветерана</t>
  </si>
  <si>
    <t>День карного розшуку МВС України</t>
  </si>
  <si>
    <t>Організація та проведення святкування до Дня Перемоги</t>
  </si>
  <si>
    <t>День СЕС України</t>
  </si>
  <si>
    <t>За рахунок інвесторів та інших програм</t>
  </si>
  <si>
    <t>Вивчити питання можливості створення платних інтернатних установ з поліпшеними умовами проживання інвалідів та громадян похилого віку, в тому числі взамін на передане ними приватизоване житло (чи частини житла, що їм належить)</t>
  </si>
  <si>
    <t>За рахунок коштів ГО та/чи інших програм</t>
  </si>
  <si>
    <t>Видатки на спорудження пам’ятних дошок та знаків видатним особам, які проживали  в м.Боярка.</t>
  </si>
  <si>
    <t>Організація та проведення заходів</t>
  </si>
  <si>
    <t xml:space="preserve">Надавати одноразову матеріальну допомогу окремим категоріям громадян з нагоди ювілеїв та відзначення державних, релігійних свят, визначних дат тощо (додаток до програми) </t>
  </si>
  <si>
    <t>Сприяти створенню й організації роботи пунктів збирання та ремонту дитячого асортименту для подальшої пекредачі малозабезпеченим родинам</t>
  </si>
  <si>
    <t>Проводити інформаційно-роз’яснювальну роботу серед жителів міста щодо змін або нововведень у законодавстві з питань соціального захисту</t>
  </si>
  <si>
    <t>Організувати та провести святкові заходи "Зустрічаймо зиму!"</t>
  </si>
  <si>
    <t>лютий-березень</t>
  </si>
  <si>
    <t>липень</t>
  </si>
  <si>
    <t xml:space="preserve"> - Боярській міській організації ветеранів війни, праці та ЗСУ</t>
  </si>
  <si>
    <t>Виконком, БМБ</t>
  </si>
  <si>
    <t>Впорядкування памятника Самійленку</t>
  </si>
  <si>
    <t>Фінансування Програми розвитку культури на 2015 рік</t>
  </si>
  <si>
    <t>Розробка, виготовлення памятника</t>
  </si>
  <si>
    <t>до річниці виводу військ з республіки Афганістан</t>
  </si>
  <si>
    <t>до Дня Боярки та професійних свят</t>
  </si>
  <si>
    <t>Додаток 3</t>
  </si>
  <si>
    <t xml:space="preserve">до Міжнародного жіночого дня </t>
  </si>
  <si>
    <t>Надавати щомісячну, щоквартальну або разову матеріальну допомогу окремим соціально незахищеним верствам м. Боярка:</t>
  </si>
  <si>
    <t xml:space="preserve"> - дітям-сиротам</t>
  </si>
  <si>
    <t>До 1 вересня</t>
  </si>
  <si>
    <t xml:space="preserve"> - багатодітним та неповним родинам</t>
  </si>
  <si>
    <t xml:space="preserve"> - ветеранам  війни - учасникам бойових дій</t>
  </si>
  <si>
    <t>10 ос. х 200 грн.</t>
  </si>
  <si>
    <t xml:space="preserve"> - інвалідам війни, пенсіонерам-інвалідам,  в тому числі  на стаціонарне лікування та придбання ліків</t>
  </si>
  <si>
    <t>10ос. х 200грн.</t>
  </si>
  <si>
    <t xml:space="preserve"> - ліквідаторам аварії на ЧАЕС та прирівняним до них категоріям жителів</t>
  </si>
  <si>
    <t>6 ос. х 350 грн. х 12 міс.</t>
  </si>
  <si>
    <t xml:space="preserve"> - Боярській міській організації інвалідів війни, збройних сил та учасників бойових дій</t>
  </si>
  <si>
    <t>Забезпечувати надання одноразової адресної матеріальної допомоги малозабезпеченим жителям м. Боярка, які потрапили до складних життєвих обставин, за їхніми заявами</t>
  </si>
  <si>
    <t>Організувати та провести заходи до Дня Конституції та Дня молоді</t>
  </si>
  <si>
    <t>21х200</t>
  </si>
  <si>
    <t>Допомога до державних, релігійних свят, пам’ятних та ювілейних дат</t>
  </si>
  <si>
    <t>Фінансування заходів Програми "Турбота" на 2015 рік</t>
  </si>
  <si>
    <t>3 сім’ї х 200 грн. х 12 міс</t>
  </si>
  <si>
    <t>25 ос. х 100 грн.</t>
  </si>
  <si>
    <t>червень-жовтень</t>
  </si>
  <si>
    <t xml:space="preserve">Виготовлення фільму та фотоальбому </t>
  </si>
  <si>
    <t>Виготовлення фільму та фотоальбому пам'яті композитора Руслана Горобця</t>
  </si>
  <si>
    <t>29 ос. х 1000 грн.</t>
  </si>
  <si>
    <t xml:space="preserve"> - дітям 1998-2009 р.н. з малозабезпечених та багатодітних родин</t>
  </si>
  <si>
    <t xml:space="preserve"> - дітям 1998-2009 р.н.чиї батьки демобілізовані чи перебувають в зоні АТО</t>
  </si>
  <si>
    <t>68 дитина х 500</t>
  </si>
  <si>
    <t>311 дітей х 500 грн.</t>
  </si>
  <si>
    <t xml:space="preserve"> - Громадська організація учасників АТО</t>
  </si>
  <si>
    <t>Вересень-грудень</t>
  </si>
  <si>
    <t>10 ос. х 1000 грн.</t>
  </si>
  <si>
    <t>Конкурс бального танць "Кубок міського голови 2015"</t>
  </si>
  <si>
    <t>Вересень-жовтень</t>
  </si>
  <si>
    <t>вересень-листопад</t>
  </si>
  <si>
    <t>Придбання костюмів та звукової апаратури</t>
  </si>
  <si>
    <t>Видатки на забезпечення концертними костюмами та звуковою апаратурою Боярську міську дитячу школу мистецтв</t>
  </si>
  <si>
    <t>В.Самійленко, Орися Верба, памяті Н.Ф. Харчук</t>
  </si>
  <si>
    <t>Технічне забезпечення свята до Дня захисника України</t>
  </si>
  <si>
    <t>Технічне забезпечення заходу</t>
  </si>
  <si>
    <t>Організувати та провести святкові заходи до Дня Св.Миколая</t>
  </si>
  <si>
    <t>Т.П. Кочкова</t>
  </si>
  <si>
    <t>Т.П.Кочкова</t>
  </si>
  <si>
    <t>до рішення 2 сесії Боярської міської ради</t>
  </si>
  <si>
    <t>VIІ скликання за № 2/13 від 03.12.2015 року</t>
  </si>
  <si>
    <t>VIІ скликання за № 2/14  від 03.12.2015 року</t>
  </si>
  <si>
    <t>VIІ скликання за № 2/14 від 03.12.2015 року</t>
  </si>
  <si>
    <t>Видатки на запровадження, підготовку та випуск літературної книжкової серії "Боярська творча скарбничка" (БТС) та книги "Память сердця"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</si>
</sst>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419]mmmm\ yyyy;@"/>
    <numFmt numFmtId="179" formatCode="d/m;@"/>
  </numFmts>
  <fonts count="53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3" fontId="1" fillId="0" borderId="11" xfId="0" applyNumberFormat="1" applyFont="1" applyBorder="1" applyAlignment="1">
      <alignment horizontal="right" vertical="top" wrapText="1"/>
    </xf>
    <xf numFmtId="3" fontId="10" fillId="32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6" fillId="32" borderId="12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left" vertical="top" wrapText="1" indent="1"/>
    </xf>
    <xf numFmtId="0" fontId="15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13" xfId="0" applyFont="1" applyFill="1" applyBorder="1" applyAlignment="1">
      <alignment vertical="top" wrapText="1"/>
    </xf>
    <xf numFmtId="3" fontId="7" fillId="33" borderId="12" xfId="0" applyNumberFormat="1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5" fillId="32" borderId="25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vertical="top" wrapText="1"/>
    </xf>
    <xf numFmtId="3" fontId="1" fillId="0" borderId="2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6" fillId="32" borderId="28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8" fillId="0" borderId="26" xfId="0" applyFont="1" applyFill="1" applyBorder="1" applyAlignment="1">
      <alignment horizontal="left" vertical="top" wrapText="1"/>
    </xf>
    <xf numFmtId="179" fontId="1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3" fontId="6" fillId="33" borderId="18" xfId="0" applyNumberFormat="1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3" fontId="6" fillId="32" borderId="2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3" fontId="1" fillId="0" borderId="27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77" fontId="8" fillId="0" borderId="14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3" fontId="8" fillId="0" borderId="29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right" vertical="top"/>
    </xf>
    <xf numFmtId="0" fontId="1" fillId="0" borderId="3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22" xfId="0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179" fontId="1" fillId="0" borderId="14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179" fontId="1" fillId="0" borderId="26" xfId="0" applyNumberFormat="1" applyFont="1" applyFill="1" applyBorder="1" applyAlignment="1">
      <alignment vertical="top" wrapText="1"/>
    </xf>
    <xf numFmtId="3" fontId="10" fillId="32" borderId="33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32" borderId="34" xfId="0" applyFont="1" applyFill="1" applyBorder="1" applyAlignment="1">
      <alignment horizontal="center" vertical="top" wrapText="1"/>
    </xf>
    <xf numFmtId="0" fontId="2" fillId="32" borderId="35" xfId="0" applyFont="1" applyFill="1" applyBorder="1" applyAlignment="1">
      <alignment horizontal="center" vertical="top" wrapText="1"/>
    </xf>
    <xf numFmtId="0" fontId="2" fillId="32" borderId="36" xfId="0" applyFont="1" applyFill="1" applyBorder="1" applyAlignment="1">
      <alignment horizontal="center" vertical="top" wrapText="1"/>
    </xf>
    <xf numFmtId="0" fontId="2" fillId="32" borderId="37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 wrapText="1"/>
    </xf>
    <xf numFmtId="0" fontId="2" fillId="32" borderId="39" xfId="0" applyFont="1" applyFill="1" applyBorder="1" applyAlignment="1">
      <alignment horizontal="center" vertical="top" wrapText="1"/>
    </xf>
    <xf numFmtId="0" fontId="2" fillId="32" borderId="40" xfId="0" applyFont="1" applyFill="1" applyBorder="1" applyAlignment="1">
      <alignment horizontal="center" vertical="top" wrapText="1"/>
    </xf>
    <xf numFmtId="0" fontId="2" fillId="32" borderId="30" xfId="0" applyFont="1" applyFill="1" applyBorder="1" applyAlignment="1">
      <alignment horizontal="center" vertical="top" wrapText="1"/>
    </xf>
    <xf numFmtId="0" fontId="2" fillId="32" borderId="41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2" fillId="32" borderId="42" xfId="0" applyFont="1" applyFill="1" applyBorder="1" applyAlignment="1">
      <alignment horizontal="center" vertical="top" wrapText="1"/>
    </xf>
    <xf numFmtId="0" fontId="2" fillId="32" borderId="43" xfId="0" applyFont="1" applyFill="1" applyBorder="1" applyAlignment="1">
      <alignment horizontal="center" vertical="top" wrapText="1"/>
    </xf>
    <xf numFmtId="0" fontId="2" fillId="32" borderId="44" xfId="0" applyFont="1" applyFill="1" applyBorder="1" applyAlignment="1">
      <alignment horizontal="center" vertical="top" wrapText="1"/>
    </xf>
    <xf numFmtId="0" fontId="2" fillId="32" borderId="45" xfId="0" applyFont="1" applyFill="1" applyBorder="1" applyAlignment="1">
      <alignment horizontal="center" vertical="top" wrapText="1"/>
    </xf>
    <xf numFmtId="0" fontId="2" fillId="32" borderId="42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3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vertical="top" wrapText="1"/>
    </xf>
    <xf numFmtId="0" fontId="7" fillId="33" borderId="41" xfId="0" applyFont="1" applyFill="1" applyBorder="1" applyAlignment="1">
      <alignment horizontal="center" vertical="top" wrapText="1"/>
    </xf>
    <xf numFmtId="0" fontId="7" fillId="33" borderId="4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41.875" style="0" customWidth="1"/>
    <col min="3" max="3" width="11.125" style="0" customWidth="1"/>
    <col min="4" max="4" width="18.375" style="0" customWidth="1"/>
    <col min="5" max="5" width="25.375" style="0" customWidth="1"/>
    <col min="6" max="6" width="13.375" style="5" customWidth="1"/>
    <col min="7" max="7" width="26.25390625" style="35" bestFit="1" customWidth="1"/>
    <col min="8" max="8" width="19.125" style="0" customWidth="1"/>
  </cols>
  <sheetData>
    <row r="1" spans="2:6" ht="15.75" customHeight="1">
      <c r="B1" s="116" t="s">
        <v>61</v>
      </c>
      <c r="C1" s="116"/>
      <c r="D1" s="116"/>
      <c r="E1" s="116"/>
      <c r="F1" s="116"/>
    </row>
    <row r="2" spans="2:6" ht="15.75" customHeight="1">
      <c r="B2" s="116" t="s">
        <v>170</v>
      </c>
      <c r="C2" s="116"/>
      <c r="D2" s="116"/>
      <c r="E2" s="116"/>
      <c r="F2" s="116"/>
    </row>
    <row r="3" spans="2:6" ht="15.75" customHeight="1">
      <c r="B3" s="116" t="s">
        <v>171</v>
      </c>
      <c r="C3" s="116"/>
      <c r="D3" s="116"/>
      <c r="E3" s="116"/>
      <c r="F3" s="116"/>
    </row>
    <row r="4" spans="2:6" ht="15.75" customHeight="1">
      <c r="B4" s="67"/>
      <c r="C4" s="27"/>
      <c r="D4" s="27"/>
      <c r="E4" s="27"/>
      <c r="F4" s="27"/>
    </row>
    <row r="5" spans="1:6" ht="15">
      <c r="A5" s="117" t="s">
        <v>124</v>
      </c>
      <c r="B5" s="117"/>
      <c r="C5" s="117"/>
      <c r="D5" s="117"/>
      <c r="E5" s="117"/>
      <c r="F5" s="117"/>
    </row>
    <row r="6" ht="13.5" thickBot="1"/>
    <row r="7" spans="1:7" s="6" customFormat="1" ht="12.75" customHeight="1" thickBot="1">
      <c r="A7" s="73" t="s">
        <v>3</v>
      </c>
      <c r="B7" s="74" t="s">
        <v>4</v>
      </c>
      <c r="C7" s="74" t="s">
        <v>5</v>
      </c>
      <c r="D7" s="74" t="s">
        <v>6</v>
      </c>
      <c r="E7" s="74"/>
      <c r="F7" s="75" t="s">
        <v>16</v>
      </c>
      <c r="G7" s="34"/>
    </row>
    <row r="8" spans="1:6" ht="13.5">
      <c r="A8" s="76"/>
      <c r="B8" s="108" t="s">
        <v>7</v>
      </c>
      <c r="C8" s="109"/>
      <c r="D8" s="109"/>
      <c r="E8" s="110"/>
      <c r="F8" s="77">
        <f>SUM(F9+F10+F11+F12+F13+F14+F15+F16)</f>
        <v>102000</v>
      </c>
    </row>
    <row r="9" spans="1:6" ht="38.25">
      <c r="A9" s="38">
        <v>1</v>
      </c>
      <c r="B9" s="2" t="s">
        <v>9</v>
      </c>
      <c r="C9" s="2" t="s">
        <v>119</v>
      </c>
      <c r="D9" s="2" t="s">
        <v>17</v>
      </c>
      <c r="E9" s="3" t="s">
        <v>97</v>
      </c>
      <c r="F9" s="9">
        <v>10000</v>
      </c>
    </row>
    <row r="10" spans="1:7" ht="38.25">
      <c r="A10" s="38">
        <v>2</v>
      </c>
      <c r="B10" s="55" t="s">
        <v>113</v>
      </c>
      <c r="C10" s="55" t="s">
        <v>13</v>
      </c>
      <c r="D10" s="55" t="s">
        <v>80</v>
      </c>
      <c r="E10" s="55" t="s">
        <v>78</v>
      </c>
      <c r="F10" s="57">
        <v>0</v>
      </c>
      <c r="G10" s="36"/>
    </row>
    <row r="11" spans="1:7" ht="25.5">
      <c r="A11" s="38">
        <v>3</v>
      </c>
      <c r="B11" s="55" t="s">
        <v>123</v>
      </c>
      <c r="C11" s="55" t="s">
        <v>13</v>
      </c>
      <c r="D11" s="55" t="s">
        <v>80</v>
      </c>
      <c r="E11" s="55" t="s">
        <v>125</v>
      </c>
      <c r="F11" s="57">
        <v>0</v>
      </c>
      <c r="G11" s="36"/>
    </row>
    <row r="12" spans="1:8" ht="12.75">
      <c r="A12" s="38">
        <v>4</v>
      </c>
      <c r="B12" s="55" t="s">
        <v>83</v>
      </c>
      <c r="C12" s="55" t="s">
        <v>120</v>
      </c>
      <c r="D12" s="55" t="s">
        <v>86</v>
      </c>
      <c r="E12" s="56"/>
      <c r="F12" s="57">
        <v>10000</v>
      </c>
      <c r="H12" s="35"/>
    </row>
    <row r="13" spans="1:8" ht="38.25">
      <c r="A13" s="38">
        <v>5</v>
      </c>
      <c r="B13" s="55" t="s">
        <v>174</v>
      </c>
      <c r="C13" s="55" t="s">
        <v>13</v>
      </c>
      <c r="D13" s="55" t="s">
        <v>122</v>
      </c>
      <c r="E13" s="56" t="s">
        <v>164</v>
      </c>
      <c r="F13" s="57">
        <v>12000</v>
      </c>
      <c r="H13" s="35"/>
    </row>
    <row r="14" spans="1:6" ht="38.25">
      <c r="A14" s="38">
        <v>6</v>
      </c>
      <c r="B14" s="55" t="s">
        <v>10</v>
      </c>
      <c r="C14" s="55" t="s">
        <v>11</v>
      </c>
      <c r="D14" s="55" t="s">
        <v>8</v>
      </c>
      <c r="E14" s="55" t="s">
        <v>87</v>
      </c>
      <c r="F14" s="57">
        <v>10000</v>
      </c>
    </row>
    <row r="15" spans="1:6" ht="38.25">
      <c r="A15" s="38">
        <v>7</v>
      </c>
      <c r="B15" s="55" t="s">
        <v>163</v>
      </c>
      <c r="C15" s="55" t="s">
        <v>161</v>
      </c>
      <c r="D15" s="55" t="s">
        <v>12</v>
      </c>
      <c r="E15" s="92" t="s">
        <v>162</v>
      </c>
      <c r="F15" s="57">
        <v>50000</v>
      </c>
    </row>
    <row r="16" spans="1:6" ht="25.5">
      <c r="A16" s="38">
        <v>8</v>
      </c>
      <c r="B16" s="55" t="s">
        <v>150</v>
      </c>
      <c r="C16" s="55" t="s">
        <v>148</v>
      </c>
      <c r="D16" s="55" t="s">
        <v>12</v>
      </c>
      <c r="E16" s="92" t="s">
        <v>149</v>
      </c>
      <c r="F16" s="57">
        <v>10000</v>
      </c>
    </row>
    <row r="17" spans="1:6" ht="13.5">
      <c r="A17" s="38"/>
      <c r="B17" s="111" t="s">
        <v>15</v>
      </c>
      <c r="C17" s="112"/>
      <c r="D17" s="112"/>
      <c r="E17" s="113"/>
      <c r="F17" s="63">
        <f>SUM(F18:F19)</f>
        <v>70000</v>
      </c>
    </row>
    <row r="18" spans="1:7" s="60" customFormat="1" ht="25.5">
      <c r="A18" s="38">
        <v>9</v>
      </c>
      <c r="B18" s="55" t="s">
        <v>85</v>
      </c>
      <c r="C18" s="55" t="s">
        <v>13</v>
      </c>
      <c r="D18" s="55" t="s">
        <v>12</v>
      </c>
      <c r="E18" s="55" t="s">
        <v>1</v>
      </c>
      <c r="F18" s="57">
        <v>50000</v>
      </c>
      <c r="G18" s="78"/>
    </row>
    <row r="19" spans="1:7" s="60" customFormat="1" ht="26.25" thickBot="1">
      <c r="A19" s="58">
        <v>10</v>
      </c>
      <c r="B19" s="58" t="s">
        <v>159</v>
      </c>
      <c r="C19" s="58" t="s">
        <v>160</v>
      </c>
      <c r="D19" s="55" t="s">
        <v>12</v>
      </c>
      <c r="E19" s="55" t="s">
        <v>1</v>
      </c>
      <c r="F19" s="97">
        <v>20000</v>
      </c>
      <c r="G19" s="78"/>
    </row>
    <row r="20" spans="1:6" ht="14.25" customHeight="1" thickBot="1">
      <c r="A20" s="101"/>
      <c r="B20" s="114" t="s">
        <v>71</v>
      </c>
      <c r="C20" s="114"/>
      <c r="D20" s="114"/>
      <c r="E20" s="115"/>
      <c r="F20" s="62">
        <f>SUM(F21:F28)</f>
        <v>240000</v>
      </c>
    </row>
    <row r="21" spans="1:7" ht="25.5">
      <c r="A21" s="96">
        <v>11</v>
      </c>
      <c r="B21" s="98" t="s">
        <v>108</v>
      </c>
      <c r="C21" s="99">
        <v>41768</v>
      </c>
      <c r="D21" s="98" t="s">
        <v>0</v>
      </c>
      <c r="E21" s="98" t="s">
        <v>1</v>
      </c>
      <c r="F21" s="100">
        <v>20000</v>
      </c>
      <c r="G21" s="37"/>
    </row>
    <row r="22" spans="1:6" ht="25.5">
      <c r="A22" s="38">
        <v>12</v>
      </c>
      <c r="B22" s="55" t="s">
        <v>72</v>
      </c>
      <c r="C22" s="66">
        <v>41791</v>
      </c>
      <c r="D22" s="55" t="s">
        <v>73</v>
      </c>
      <c r="E22" s="55" t="s">
        <v>1</v>
      </c>
      <c r="F22" s="57">
        <v>0</v>
      </c>
    </row>
    <row r="23" spans="1:6" ht="25.5">
      <c r="A23" s="38">
        <v>13</v>
      </c>
      <c r="B23" s="55" t="s">
        <v>142</v>
      </c>
      <c r="C23" s="66">
        <v>41818</v>
      </c>
      <c r="D23" s="55" t="s">
        <v>0</v>
      </c>
      <c r="E23" s="55" t="s">
        <v>1</v>
      </c>
      <c r="F23" s="79">
        <v>0</v>
      </c>
    </row>
    <row r="24" spans="1:6" ht="25.5">
      <c r="A24" s="38">
        <v>14</v>
      </c>
      <c r="B24" s="55" t="s">
        <v>74</v>
      </c>
      <c r="C24" s="66">
        <v>41875</v>
      </c>
      <c r="D24" s="55" t="s">
        <v>0</v>
      </c>
      <c r="E24" s="55" t="s">
        <v>1</v>
      </c>
      <c r="F24" s="57">
        <v>40000</v>
      </c>
    </row>
    <row r="25" spans="1:7" s="60" customFormat="1" ht="25.5">
      <c r="A25" s="38">
        <v>15</v>
      </c>
      <c r="B25" s="55" t="s">
        <v>75</v>
      </c>
      <c r="C25" s="66">
        <v>41902</v>
      </c>
      <c r="D25" s="55" t="s">
        <v>0</v>
      </c>
      <c r="E25" s="55" t="s">
        <v>1</v>
      </c>
      <c r="F25" s="57">
        <v>60000</v>
      </c>
      <c r="G25" s="78"/>
    </row>
    <row r="26" spans="1:7" s="60" customFormat="1" ht="25.5">
      <c r="A26" s="38">
        <v>16</v>
      </c>
      <c r="B26" s="58" t="s">
        <v>165</v>
      </c>
      <c r="C26" s="66">
        <v>42291</v>
      </c>
      <c r="D26" s="55" t="s">
        <v>0</v>
      </c>
      <c r="E26" s="55" t="s">
        <v>166</v>
      </c>
      <c r="F26" s="59">
        <v>20000</v>
      </c>
      <c r="G26" s="78"/>
    </row>
    <row r="27" spans="1:6" ht="25.5">
      <c r="A27" s="102">
        <v>17</v>
      </c>
      <c r="B27" s="58" t="s">
        <v>118</v>
      </c>
      <c r="C27" s="103">
        <v>41974</v>
      </c>
      <c r="D27" s="58" t="s">
        <v>79</v>
      </c>
      <c r="E27" s="58" t="s">
        <v>114</v>
      </c>
      <c r="F27" s="59">
        <v>30000</v>
      </c>
    </row>
    <row r="28" spans="1:6" ht="25.5">
      <c r="A28" s="55">
        <v>18</v>
      </c>
      <c r="B28" s="58" t="s">
        <v>167</v>
      </c>
      <c r="C28" s="66">
        <v>42357</v>
      </c>
      <c r="D28" s="58" t="s">
        <v>79</v>
      </c>
      <c r="E28" s="58" t="s">
        <v>114</v>
      </c>
      <c r="F28" s="105">
        <v>70000</v>
      </c>
    </row>
    <row r="29" spans="1:6" ht="16.5" thickBot="1">
      <c r="A29" s="96"/>
      <c r="B29" s="106" t="s">
        <v>2</v>
      </c>
      <c r="C29" s="106"/>
      <c r="D29" s="106"/>
      <c r="E29" s="107"/>
      <c r="F29" s="104">
        <f>SUM(F20+F17+F8)</f>
        <v>412000</v>
      </c>
    </row>
    <row r="30" spans="2:6" ht="12" customHeight="1">
      <c r="B30" s="60"/>
      <c r="C30" s="60"/>
      <c r="D30" s="60"/>
      <c r="E30" s="60"/>
      <c r="F30" s="61"/>
    </row>
    <row r="31" spans="2:6" ht="15.75">
      <c r="B31" s="68" t="s">
        <v>99</v>
      </c>
      <c r="C31" s="64"/>
      <c r="D31" s="64"/>
      <c r="E31" s="68" t="s">
        <v>168</v>
      </c>
      <c r="F31" s="1"/>
    </row>
  </sheetData>
  <sheetProtection/>
  <mergeCells count="8">
    <mergeCell ref="B29:E29"/>
    <mergeCell ref="B8:E8"/>
    <mergeCell ref="B17:E17"/>
    <mergeCell ref="B20:E20"/>
    <mergeCell ref="B1:F1"/>
    <mergeCell ref="B2:F2"/>
    <mergeCell ref="B3:F3"/>
    <mergeCell ref="A5:F5"/>
  </mergeCells>
  <printOptions/>
  <pageMargins left="0.75" right="0.75" top="0.56" bottom="0.58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B3" sqref="B3:F3"/>
    </sheetView>
  </sheetViews>
  <sheetFormatPr defaultColWidth="9.00390625" defaultRowHeight="12.75"/>
  <cols>
    <col min="1" max="1" width="3.25390625" style="7" bestFit="1" customWidth="1"/>
    <col min="2" max="2" width="57.375" style="0" customWidth="1"/>
    <col min="3" max="3" width="14.25390625" style="0" bestFit="1" customWidth="1"/>
    <col min="4" max="4" width="15.125" style="0" customWidth="1"/>
    <col min="5" max="5" width="19.00390625" style="0" customWidth="1"/>
    <col min="6" max="6" width="12.375" style="5" customWidth="1"/>
  </cols>
  <sheetData>
    <row r="1" spans="2:6" ht="15.75">
      <c r="B1" s="116" t="s">
        <v>61</v>
      </c>
      <c r="C1" s="116"/>
      <c r="D1" s="116"/>
      <c r="E1" s="116"/>
      <c r="F1" s="116"/>
    </row>
    <row r="2" spans="2:6" ht="15.75">
      <c r="B2" s="116" t="s">
        <v>170</v>
      </c>
      <c r="C2" s="116"/>
      <c r="D2" s="116"/>
      <c r="E2" s="116"/>
      <c r="F2" s="116"/>
    </row>
    <row r="3" spans="2:6" ht="15.75">
      <c r="B3" s="116" t="s">
        <v>172</v>
      </c>
      <c r="C3" s="116"/>
      <c r="D3" s="116"/>
      <c r="E3" s="116"/>
      <c r="F3" s="116"/>
    </row>
    <row r="4" spans="2:6" ht="15.75">
      <c r="B4" s="27"/>
      <c r="C4" s="27"/>
      <c r="D4" s="27"/>
      <c r="E4" s="27"/>
      <c r="F4" s="27"/>
    </row>
    <row r="5" spans="2:5" ht="21" thickBot="1">
      <c r="B5" s="118" t="s">
        <v>145</v>
      </c>
      <c r="C5" s="118"/>
      <c r="D5" s="118"/>
      <c r="E5" s="118"/>
    </row>
    <row r="6" spans="1:6" s="8" customFormat="1" ht="27.75" thickBot="1">
      <c r="A6" s="19" t="s">
        <v>3</v>
      </c>
      <c r="B6" s="20" t="s">
        <v>18</v>
      </c>
      <c r="C6" s="20" t="s">
        <v>19</v>
      </c>
      <c r="D6" s="20" t="s">
        <v>20</v>
      </c>
      <c r="E6" s="20" t="s">
        <v>21</v>
      </c>
      <c r="F6" s="21" t="s">
        <v>22</v>
      </c>
    </row>
    <row r="7" spans="1:6" ht="14.25" thickBot="1">
      <c r="A7" s="123" t="s">
        <v>23</v>
      </c>
      <c r="B7" s="124"/>
      <c r="C7" s="124"/>
      <c r="D7" s="124"/>
      <c r="E7" s="125"/>
      <c r="F7" s="22"/>
    </row>
    <row r="8" spans="1:6" ht="36">
      <c r="A8" s="26">
        <v>1</v>
      </c>
      <c r="B8" s="40" t="s">
        <v>24</v>
      </c>
      <c r="C8" s="41" t="s">
        <v>25</v>
      </c>
      <c r="D8" s="41" t="s">
        <v>26</v>
      </c>
      <c r="E8" s="41"/>
      <c r="F8" s="42"/>
    </row>
    <row r="9" spans="1:6" ht="36">
      <c r="A9" s="12">
        <f>A8+1</f>
        <v>2</v>
      </c>
      <c r="B9" s="3" t="s">
        <v>28</v>
      </c>
      <c r="C9" s="11" t="s">
        <v>29</v>
      </c>
      <c r="D9" s="11" t="s">
        <v>30</v>
      </c>
      <c r="E9" s="11"/>
      <c r="F9" s="13"/>
    </row>
    <row r="10" spans="1:6" ht="48">
      <c r="A10" s="12">
        <f>A9+1</f>
        <v>3</v>
      </c>
      <c r="B10" s="3" t="s">
        <v>111</v>
      </c>
      <c r="C10" s="11" t="s">
        <v>31</v>
      </c>
      <c r="D10" s="11" t="s">
        <v>57</v>
      </c>
      <c r="E10" s="11" t="s">
        <v>32</v>
      </c>
      <c r="F10" s="13"/>
    </row>
    <row r="11" spans="1:6" ht="24">
      <c r="A11" s="12">
        <f>A10+1</f>
        <v>4</v>
      </c>
      <c r="B11" s="3" t="s">
        <v>92</v>
      </c>
      <c r="C11" s="11" t="s">
        <v>33</v>
      </c>
      <c r="D11" s="11" t="s">
        <v>34</v>
      </c>
      <c r="E11" s="11" t="s">
        <v>35</v>
      </c>
      <c r="F11" s="13"/>
    </row>
    <row r="12" spans="1:6" ht="36">
      <c r="A12" s="12">
        <f>A11+1</f>
        <v>5</v>
      </c>
      <c r="B12" s="3" t="s">
        <v>95</v>
      </c>
      <c r="C12" s="11" t="s">
        <v>31</v>
      </c>
      <c r="D12" s="11" t="s">
        <v>12</v>
      </c>
      <c r="E12" s="11" t="s">
        <v>36</v>
      </c>
      <c r="F12" s="13"/>
    </row>
    <row r="13" spans="1:6" ht="36.75" thickBot="1">
      <c r="A13" s="12">
        <f>A12+1</f>
        <v>6</v>
      </c>
      <c r="B13" s="23" t="s">
        <v>76</v>
      </c>
      <c r="C13" s="24" t="s">
        <v>31</v>
      </c>
      <c r="D13" s="24" t="s">
        <v>14</v>
      </c>
      <c r="E13" s="24" t="s">
        <v>91</v>
      </c>
      <c r="F13" s="25"/>
    </row>
    <row r="14" spans="1:6" ht="14.25" thickBot="1">
      <c r="A14" s="119" t="s">
        <v>37</v>
      </c>
      <c r="B14" s="114"/>
      <c r="C14" s="114"/>
      <c r="D14" s="114"/>
      <c r="E14" s="120"/>
      <c r="F14" s="18">
        <f>F15+F23+F24+F32+F34</f>
        <v>1160000</v>
      </c>
    </row>
    <row r="15" spans="1:6" ht="24">
      <c r="A15" s="12">
        <f>A13+1</f>
        <v>7</v>
      </c>
      <c r="B15" s="14" t="s">
        <v>130</v>
      </c>
      <c r="C15" s="84"/>
      <c r="D15" s="85"/>
      <c r="E15" s="85"/>
      <c r="F15" s="86">
        <f>SUM(F16:F22)</f>
        <v>232200</v>
      </c>
    </row>
    <row r="16" spans="1:6" ht="12.75">
      <c r="A16" s="12">
        <f>A15+1</f>
        <v>8</v>
      </c>
      <c r="B16" s="3" t="s">
        <v>131</v>
      </c>
      <c r="C16" s="11" t="s">
        <v>132</v>
      </c>
      <c r="D16" s="11" t="s">
        <v>12</v>
      </c>
      <c r="E16" s="11" t="s">
        <v>151</v>
      </c>
      <c r="F16" s="9">
        <v>29000</v>
      </c>
    </row>
    <row r="17" spans="1:6" ht="12.75">
      <c r="A17" s="12">
        <v>9</v>
      </c>
      <c r="B17" s="3" t="s">
        <v>152</v>
      </c>
      <c r="C17" s="11" t="s">
        <v>132</v>
      </c>
      <c r="D17" s="11" t="s">
        <v>12</v>
      </c>
      <c r="E17" s="11" t="s">
        <v>155</v>
      </c>
      <c r="F17" s="87">
        <v>155500</v>
      </c>
    </row>
    <row r="18" spans="1:6" ht="24">
      <c r="A18" s="12">
        <f>A17+1</f>
        <v>10</v>
      </c>
      <c r="B18" s="88" t="s">
        <v>153</v>
      </c>
      <c r="C18" s="11" t="s">
        <v>132</v>
      </c>
      <c r="D18" s="89" t="s">
        <v>12</v>
      </c>
      <c r="E18" s="11" t="s">
        <v>154</v>
      </c>
      <c r="F18" s="87">
        <v>34000</v>
      </c>
    </row>
    <row r="19" spans="1:6" ht="24">
      <c r="A19" s="12">
        <f>A18+1</f>
        <v>11</v>
      </c>
      <c r="B19" s="3" t="s">
        <v>133</v>
      </c>
      <c r="C19" s="11" t="s">
        <v>31</v>
      </c>
      <c r="D19" s="11" t="s">
        <v>12</v>
      </c>
      <c r="E19" s="11" t="s">
        <v>146</v>
      </c>
      <c r="F19" s="87">
        <v>7200</v>
      </c>
    </row>
    <row r="20" spans="1:6" ht="12.75">
      <c r="A20" s="12">
        <f>A19+1</f>
        <v>12</v>
      </c>
      <c r="B20" s="3" t="s">
        <v>134</v>
      </c>
      <c r="C20" s="11" t="s">
        <v>31</v>
      </c>
      <c r="D20" s="11" t="s">
        <v>12</v>
      </c>
      <c r="E20" s="11" t="s">
        <v>135</v>
      </c>
      <c r="F20" s="87">
        <v>2000</v>
      </c>
    </row>
    <row r="21" spans="1:6" ht="24">
      <c r="A21" s="12">
        <f>A20+1</f>
        <v>13</v>
      </c>
      <c r="B21" s="3" t="s">
        <v>136</v>
      </c>
      <c r="C21" s="11" t="s">
        <v>31</v>
      </c>
      <c r="D21" s="11" t="s">
        <v>12</v>
      </c>
      <c r="E21" s="11" t="s">
        <v>137</v>
      </c>
      <c r="F21" s="87">
        <v>2000</v>
      </c>
    </row>
    <row r="22" spans="1:6" ht="12.75">
      <c r="A22" s="12">
        <v>14</v>
      </c>
      <c r="B22" s="3" t="s">
        <v>138</v>
      </c>
      <c r="C22" s="11" t="s">
        <v>31</v>
      </c>
      <c r="D22" s="11" t="s">
        <v>12</v>
      </c>
      <c r="E22" s="11" t="s">
        <v>147</v>
      </c>
      <c r="F22" s="87">
        <v>2500</v>
      </c>
    </row>
    <row r="23" spans="1:6" ht="36">
      <c r="A23" s="12">
        <v>15</v>
      </c>
      <c r="B23" s="3" t="s">
        <v>141</v>
      </c>
      <c r="C23" s="11" t="s">
        <v>31</v>
      </c>
      <c r="D23" s="11" t="s">
        <v>12</v>
      </c>
      <c r="E23" s="11" t="s">
        <v>82</v>
      </c>
      <c r="F23" s="13">
        <v>778700</v>
      </c>
    </row>
    <row r="24" spans="1:6" ht="24">
      <c r="A24" s="12">
        <v>16</v>
      </c>
      <c r="B24" s="3" t="s">
        <v>38</v>
      </c>
      <c r="C24" s="11"/>
      <c r="D24" s="11"/>
      <c r="E24" s="11"/>
      <c r="F24" s="13">
        <f>SUM(F25:F26:F27)</f>
        <v>90400</v>
      </c>
    </row>
    <row r="25" spans="1:6" ht="26.25" customHeight="1">
      <c r="A25" s="12">
        <v>17</v>
      </c>
      <c r="B25" s="56" t="s">
        <v>140</v>
      </c>
      <c r="C25" s="70" t="s">
        <v>31</v>
      </c>
      <c r="D25" s="70" t="s">
        <v>12</v>
      </c>
      <c r="E25" s="70" t="s">
        <v>139</v>
      </c>
      <c r="F25" s="72">
        <f>6*350*12</f>
        <v>25200</v>
      </c>
    </row>
    <row r="26" spans="1:6" ht="12.75">
      <c r="A26" s="12">
        <v>18</v>
      </c>
      <c r="B26" s="56" t="s">
        <v>121</v>
      </c>
      <c r="C26" s="70" t="s">
        <v>31</v>
      </c>
      <c r="D26" s="70" t="s">
        <v>12</v>
      </c>
      <c r="E26" s="70" t="s">
        <v>139</v>
      </c>
      <c r="F26" s="72">
        <f>6*350*12</f>
        <v>25200</v>
      </c>
    </row>
    <row r="27" spans="1:6" ht="24">
      <c r="A27" s="12">
        <v>19</v>
      </c>
      <c r="B27" s="56" t="s">
        <v>156</v>
      </c>
      <c r="C27" s="70" t="s">
        <v>157</v>
      </c>
      <c r="D27" s="70" t="s">
        <v>12</v>
      </c>
      <c r="E27" s="70" t="s">
        <v>158</v>
      </c>
      <c r="F27" s="72">
        <v>40000</v>
      </c>
    </row>
    <row r="28" spans="1:6" ht="48">
      <c r="A28" s="12">
        <v>20</v>
      </c>
      <c r="B28" s="3" t="s">
        <v>39</v>
      </c>
      <c r="C28" s="11" t="s">
        <v>31</v>
      </c>
      <c r="D28" s="11" t="s">
        <v>12</v>
      </c>
      <c r="E28" s="11"/>
      <c r="F28" s="13"/>
    </row>
    <row r="29" spans="1:6" ht="24">
      <c r="A29" s="12">
        <v>21</v>
      </c>
      <c r="B29" s="3" t="s">
        <v>40</v>
      </c>
      <c r="C29" s="11" t="s">
        <v>31</v>
      </c>
      <c r="D29" s="11" t="s">
        <v>12</v>
      </c>
      <c r="E29" s="11" t="s">
        <v>41</v>
      </c>
      <c r="F29" s="13"/>
    </row>
    <row r="30" spans="1:6" ht="24">
      <c r="A30" s="12">
        <v>22</v>
      </c>
      <c r="B30" s="3" t="s">
        <v>94</v>
      </c>
      <c r="C30" s="11" t="s">
        <v>31</v>
      </c>
      <c r="D30" s="11" t="s">
        <v>42</v>
      </c>
      <c r="E30" s="11" t="s">
        <v>43</v>
      </c>
      <c r="F30" s="13"/>
    </row>
    <row r="31" spans="1:6" ht="24">
      <c r="A31" s="12">
        <v>23</v>
      </c>
      <c r="B31" s="3" t="s">
        <v>44</v>
      </c>
      <c r="C31" s="11" t="s">
        <v>31</v>
      </c>
      <c r="D31" s="11" t="s">
        <v>12</v>
      </c>
      <c r="E31" s="11" t="s">
        <v>41</v>
      </c>
      <c r="F31" s="13"/>
    </row>
    <row r="32" spans="1:6" ht="36">
      <c r="A32" s="12">
        <v>24</v>
      </c>
      <c r="B32" s="56" t="s">
        <v>115</v>
      </c>
      <c r="C32" s="70" t="s">
        <v>31</v>
      </c>
      <c r="D32" s="70" t="s">
        <v>12</v>
      </c>
      <c r="E32" s="70" t="s">
        <v>45</v>
      </c>
      <c r="F32" s="71">
        <f>'п.15 Турботи'!E31</f>
        <v>44700</v>
      </c>
    </row>
    <row r="33" spans="1:6" ht="24">
      <c r="A33" s="12">
        <v>25</v>
      </c>
      <c r="B33" s="3" t="s">
        <v>46</v>
      </c>
      <c r="C33" s="11" t="s">
        <v>31</v>
      </c>
      <c r="D33" s="11" t="s">
        <v>12</v>
      </c>
      <c r="E33" s="11" t="s">
        <v>47</v>
      </c>
      <c r="F33" s="13"/>
    </row>
    <row r="34" spans="1:6" ht="24.75" thickBot="1">
      <c r="A34" s="12">
        <v>26</v>
      </c>
      <c r="B34" s="44" t="s">
        <v>96</v>
      </c>
      <c r="C34" s="24" t="s">
        <v>31</v>
      </c>
      <c r="D34" s="24" t="s">
        <v>12</v>
      </c>
      <c r="E34" s="45" t="s">
        <v>81</v>
      </c>
      <c r="F34" s="46">
        <v>14000</v>
      </c>
    </row>
    <row r="35" spans="1:6" ht="14.25" thickBot="1">
      <c r="A35" s="121" t="s">
        <v>48</v>
      </c>
      <c r="B35" s="106"/>
      <c r="C35" s="106"/>
      <c r="D35" s="106"/>
      <c r="E35" s="122"/>
      <c r="F35" s="43"/>
    </row>
    <row r="36" spans="1:6" ht="24">
      <c r="A36" s="12">
        <v>27</v>
      </c>
      <c r="B36" s="14" t="s">
        <v>116</v>
      </c>
      <c r="C36" s="15" t="s">
        <v>31</v>
      </c>
      <c r="D36" s="15" t="s">
        <v>26</v>
      </c>
      <c r="E36" s="15" t="s">
        <v>112</v>
      </c>
      <c r="F36" s="16"/>
    </row>
    <row r="37" spans="1:6" ht="48.75" thickBot="1">
      <c r="A37" s="12">
        <v>28</v>
      </c>
      <c r="B37" s="3" t="s">
        <v>77</v>
      </c>
      <c r="C37" s="11" t="s">
        <v>31</v>
      </c>
      <c r="D37" s="11" t="s">
        <v>58</v>
      </c>
      <c r="E37" s="11"/>
      <c r="F37" s="9"/>
    </row>
    <row r="38" spans="1:6" ht="13.5" customHeight="1" thickBot="1">
      <c r="A38" s="119">
        <v>28</v>
      </c>
      <c r="B38" s="114"/>
      <c r="C38" s="114"/>
      <c r="D38" s="114"/>
      <c r="E38" s="120"/>
      <c r="F38" s="17"/>
    </row>
    <row r="39" spans="1:6" ht="24">
      <c r="A39" s="12">
        <v>29</v>
      </c>
      <c r="B39" s="3" t="s">
        <v>49</v>
      </c>
      <c r="C39" s="11" t="s">
        <v>27</v>
      </c>
      <c r="D39" s="11" t="s">
        <v>26</v>
      </c>
      <c r="E39" s="4"/>
      <c r="F39" s="9"/>
    </row>
    <row r="40" spans="1:6" ht="60">
      <c r="A40" s="12">
        <v>30</v>
      </c>
      <c r="B40" s="3" t="s">
        <v>51</v>
      </c>
      <c r="C40" s="11" t="s">
        <v>31</v>
      </c>
      <c r="D40" s="11" t="s">
        <v>26</v>
      </c>
      <c r="E40" s="4"/>
      <c r="F40" s="9"/>
    </row>
    <row r="41" spans="1:6" ht="36">
      <c r="A41" s="12">
        <v>31</v>
      </c>
      <c r="B41" s="3" t="s">
        <v>52</v>
      </c>
      <c r="C41" s="11" t="s">
        <v>31</v>
      </c>
      <c r="D41" s="11" t="s">
        <v>50</v>
      </c>
      <c r="E41" s="11" t="s">
        <v>53</v>
      </c>
      <c r="F41" s="9"/>
    </row>
    <row r="42" spans="1:6" ht="36">
      <c r="A42" s="12">
        <v>32</v>
      </c>
      <c r="B42" s="3" t="s">
        <v>93</v>
      </c>
      <c r="C42" s="11" t="s">
        <v>54</v>
      </c>
      <c r="D42" s="11" t="s">
        <v>14</v>
      </c>
      <c r="E42" s="11" t="s">
        <v>110</v>
      </c>
      <c r="F42" s="9"/>
    </row>
    <row r="43" spans="1:6" ht="24">
      <c r="A43" s="12">
        <v>33</v>
      </c>
      <c r="B43" s="3" t="s">
        <v>117</v>
      </c>
      <c r="C43" s="11" t="s">
        <v>27</v>
      </c>
      <c r="D43" s="11" t="s">
        <v>59</v>
      </c>
      <c r="E43" s="11" t="s">
        <v>55</v>
      </c>
      <c r="F43" s="9"/>
    </row>
    <row r="44" spans="1:6" ht="24.75" thickBot="1">
      <c r="A44" s="12">
        <v>34</v>
      </c>
      <c r="B44" s="3" t="s">
        <v>56</v>
      </c>
      <c r="C44" s="11" t="s">
        <v>27</v>
      </c>
      <c r="D44" s="11" t="s">
        <v>60</v>
      </c>
      <c r="E44" s="11" t="s">
        <v>55</v>
      </c>
      <c r="F44" s="9"/>
    </row>
    <row r="45" spans="1:6" ht="16.5" thickBot="1">
      <c r="A45" s="119" t="s">
        <v>2</v>
      </c>
      <c r="B45" s="114"/>
      <c r="C45" s="114"/>
      <c r="D45" s="114"/>
      <c r="E45" s="120"/>
      <c r="F45" s="10">
        <f>F7+F14+F38</f>
        <v>1160000</v>
      </c>
    </row>
    <row r="47" spans="2:6" ht="15">
      <c r="B47" s="95" t="s">
        <v>98</v>
      </c>
      <c r="C47" s="69"/>
      <c r="D47" s="69"/>
      <c r="E47" s="93" t="s">
        <v>169</v>
      </c>
      <c r="F47" s="94"/>
    </row>
  </sheetData>
  <sheetProtection/>
  <mergeCells count="9">
    <mergeCell ref="B1:F1"/>
    <mergeCell ref="B2:F2"/>
    <mergeCell ref="B3:F3"/>
    <mergeCell ref="B5:E5"/>
    <mergeCell ref="A38:E38"/>
    <mergeCell ref="A45:E45"/>
    <mergeCell ref="A35:E35"/>
    <mergeCell ref="A7:E7"/>
    <mergeCell ref="A14:E14"/>
  </mergeCells>
  <printOptions/>
  <pageMargins left="0.75" right="0.75" top="0.3" bottom="0.54" header="0.26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00390625" style="0" customWidth="1"/>
    <col min="2" max="2" width="50.00390625" style="0" customWidth="1"/>
    <col min="3" max="3" width="14.375" style="0" customWidth="1"/>
    <col min="4" max="4" width="11.75390625" style="0" customWidth="1"/>
    <col min="5" max="5" width="12.375" style="0" customWidth="1"/>
  </cols>
  <sheetData>
    <row r="1" spans="1:5" s="80" customFormat="1" ht="15.75">
      <c r="A1" s="116" t="s">
        <v>128</v>
      </c>
      <c r="B1" s="116"/>
      <c r="C1" s="116"/>
      <c r="D1" s="116"/>
      <c r="E1" s="116"/>
    </row>
    <row r="2" spans="1:5" s="80" customFormat="1" ht="15.75">
      <c r="A2" s="116" t="s">
        <v>170</v>
      </c>
      <c r="B2" s="116"/>
      <c r="C2" s="116"/>
      <c r="D2" s="116"/>
      <c r="E2" s="116"/>
    </row>
    <row r="3" spans="1:5" s="80" customFormat="1" ht="15.75">
      <c r="A3" s="116" t="s">
        <v>173</v>
      </c>
      <c r="B3" s="116"/>
      <c r="C3" s="116"/>
      <c r="D3" s="116"/>
      <c r="E3" s="116"/>
    </row>
    <row r="4" spans="1:5" s="80" customFormat="1" ht="12.75" customHeight="1">
      <c r="A4" s="27"/>
      <c r="B4" s="27"/>
      <c r="C4" s="27"/>
      <c r="D4" s="27"/>
      <c r="E4" s="27"/>
    </row>
    <row r="5" spans="1:5" ht="16.5" thickBot="1">
      <c r="A5" s="116"/>
      <c r="B5" s="116"/>
      <c r="C5" s="116"/>
      <c r="D5" s="116"/>
      <c r="E5" s="116"/>
    </row>
    <row r="6" spans="1:5" ht="33.75" customHeight="1" thickBot="1">
      <c r="A6" s="130" t="s">
        <v>144</v>
      </c>
      <c r="B6" s="131"/>
      <c r="C6" s="131"/>
      <c r="D6" s="131"/>
      <c r="E6" s="132"/>
    </row>
    <row r="7" spans="1:5" s="80" customFormat="1" ht="15.75">
      <c r="A7" s="33"/>
      <c r="B7" s="48" t="s">
        <v>126</v>
      </c>
      <c r="C7" s="81">
        <v>42050</v>
      </c>
      <c r="D7" s="90" t="s">
        <v>143</v>
      </c>
      <c r="E7" s="91">
        <v>4000</v>
      </c>
    </row>
    <row r="8" spans="1:5" s="80" customFormat="1" ht="15.75">
      <c r="A8" s="33"/>
      <c r="B8" s="49" t="s">
        <v>129</v>
      </c>
      <c r="C8" s="81">
        <v>42071</v>
      </c>
      <c r="D8" s="65"/>
      <c r="E8" s="50">
        <v>0</v>
      </c>
    </row>
    <row r="9" spans="1:5" s="80" customFormat="1" ht="15.75">
      <c r="A9" s="33"/>
      <c r="B9" s="49" t="s">
        <v>100</v>
      </c>
      <c r="C9" s="81">
        <v>42081</v>
      </c>
      <c r="D9" s="65"/>
      <c r="E9" s="50">
        <v>2000</v>
      </c>
    </row>
    <row r="10" spans="1:5" s="80" customFormat="1" ht="15.75">
      <c r="A10" s="33"/>
      <c r="B10" s="49" t="s">
        <v>101</v>
      </c>
      <c r="C10" s="81">
        <v>42108</v>
      </c>
      <c r="D10" s="65"/>
      <c r="E10" s="50">
        <v>1000</v>
      </c>
    </row>
    <row r="11" spans="1:5" s="80" customFormat="1" ht="15.75">
      <c r="A11" s="33"/>
      <c r="B11" s="49" t="s">
        <v>107</v>
      </c>
      <c r="C11" s="81">
        <v>42109</v>
      </c>
      <c r="D11" s="65"/>
      <c r="E11" s="50">
        <v>500</v>
      </c>
    </row>
    <row r="12" spans="1:5" ht="15.75">
      <c r="A12" s="32"/>
      <c r="B12" s="51" t="s">
        <v>62</v>
      </c>
      <c r="C12" s="83">
        <v>42133</v>
      </c>
      <c r="D12" s="47"/>
      <c r="E12" s="52">
        <v>3000</v>
      </c>
    </row>
    <row r="13" spans="1:5" ht="15.75">
      <c r="A13" s="32"/>
      <c r="B13" s="51" t="s">
        <v>103</v>
      </c>
      <c r="C13" s="83">
        <v>42136</v>
      </c>
      <c r="D13" s="47"/>
      <c r="E13" s="52">
        <v>500</v>
      </c>
    </row>
    <row r="14" spans="1:5" ht="15.75">
      <c r="A14" s="32"/>
      <c r="B14" s="51" t="s">
        <v>63</v>
      </c>
      <c r="C14" s="83">
        <v>42139</v>
      </c>
      <c r="D14" s="51"/>
      <c r="E14" s="52">
        <v>2000</v>
      </c>
    </row>
    <row r="15" spans="1:5" ht="15.75">
      <c r="A15" s="32"/>
      <c r="B15" s="51" t="s">
        <v>102</v>
      </c>
      <c r="C15" s="83">
        <v>42142</v>
      </c>
      <c r="D15" s="51"/>
      <c r="E15" s="52">
        <v>500</v>
      </c>
    </row>
    <row r="16" spans="1:5" ht="15.75">
      <c r="A16" s="30"/>
      <c r="B16" s="51" t="s">
        <v>90</v>
      </c>
      <c r="C16" s="83">
        <v>42173</v>
      </c>
      <c r="D16" s="51"/>
      <c r="E16" s="52">
        <v>1500</v>
      </c>
    </row>
    <row r="17" spans="1:5" ht="15.75">
      <c r="A17" s="32"/>
      <c r="B17" s="51" t="s">
        <v>64</v>
      </c>
      <c r="C17" s="83">
        <v>42176</v>
      </c>
      <c r="D17" s="51"/>
      <c r="E17" s="52">
        <v>2000</v>
      </c>
    </row>
    <row r="18" spans="1:5" ht="15.75">
      <c r="A18" s="30"/>
      <c r="B18" s="51" t="s">
        <v>65</v>
      </c>
      <c r="C18" s="83">
        <v>42240</v>
      </c>
      <c r="D18" s="51"/>
      <c r="E18" s="52">
        <v>1000</v>
      </c>
    </row>
    <row r="19" spans="1:5" ht="15.75">
      <c r="A19" s="30"/>
      <c r="B19" s="51" t="s">
        <v>127</v>
      </c>
      <c r="C19" s="83">
        <v>42266</v>
      </c>
      <c r="D19" s="51"/>
      <c r="E19" s="52">
        <v>8900</v>
      </c>
    </row>
    <row r="20" spans="1:5" ht="15.75">
      <c r="A20" s="30"/>
      <c r="B20" s="51" t="s">
        <v>104</v>
      </c>
      <c r="C20" s="83">
        <v>42274</v>
      </c>
      <c r="D20" s="51"/>
      <c r="E20" s="52">
        <v>4000</v>
      </c>
    </row>
    <row r="21" spans="1:5" ht="15.75">
      <c r="A21" s="30"/>
      <c r="B21" s="51" t="s">
        <v>105</v>
      </c>
      <c r="C21" s="83">
        <v>42277</v>
      </c>
      <c r="D21" s="51"/>
      <c r="E21" s="52">
        <v>300</v>
      </c>
    </row>
    <row r="22" spans="1:5" ht="31.5">
      <c r="A22" s="30"/>
      <c r="B22" s="51" t="s">
        <v>106</v>
      </c>
      <c r="C22" s="83">
        <v>42278</v>
      </c>
      <c r="D22" s="51"/>
      <c r="E22" s="52">
        <v>2000</v>
      </c>
    </row>
    <row r="23" spans="1:5" ht="15.75">
      <c r="A23" s="30"/>
      <c r="B23" s="51" t="s">
        <v>66</v>
      </c>
      <c r="C23" s="83">
        <v>42284</v>
      </c>
      <c r="D23" s="51"/>
      <c r="E23" s="52">
        <v>1000</v>
      </c>
    </row>
    <row r="24" spans="1:5" ht="15.75">
      <c r="A24" s="30"/>
      <c r="B24" s="51" t="s">
        <v>109</v>
      </c>
      <c r="C24" s="83">
        <v>42288</v>
      </c>
      <c r="D24" s="51"/>
      <c r="E24" s="52">
        <v>500</v>
      </c>
    </row>
    <row r="25" spans="1:5" ht="15.75">
      <c r="A25" s="30"/>
      <c r="B25" s="51" t="s">
        <v>84</v>
      </c>
      <c r="C25" s="83">
        <v>42309</v>
      </c>
      <c r="D25" s="51"/>
      <c r="E25" s="52">
        <v>1500</v>
      </c>
    </row>
    <row r="26" spans="1:5" ht="31.5">
      <c r="A26" s="30"/>
      <c r="B26" s="51" t="s">
        <v>88</v>
      </c>
      <c r="C26" s="83">
        <v>42324</v>
      </c>
      <c r="D26" s="51"/>
      <c r="E26" s="52">
        <v>500</v>
      </c>
    </row>
    <row r="27" spans="1:5" ht="15.75">
      <c r="A27" s="30"/>
      <c r="B27" s="51" t="s">
        <v>67</v>
      </c>
      <c r="C27" s="83">
        <v>42341</v>
      </c>
      <c r="D27" s="51"/>
      <c r="E27" s="52">
        <v>3000</v>
      </c>
    </row>
    <row r="28" spans="1:5" ht="15.75">
      <c r="A28" s="30"/>
      <c r="B28" s="51" t="s">
        <v>68</v>
      </c>
      <c r="C28" s="83">
        <v>42344</v>
      </c>
      <c r="D28" s="51"/>
      <c r="E28" s="52">
        <v>1000</v>
      </c>
    </row>
    <row r="29" spans="1:5" ht="31.5">
      <c r="A29" s="30"/>
      <c r="B29" s="51" t="s">
        <v>89</v>
      </c>
      <c r="C29" s="83">
        <v>42352</v>
      </c>
      <c r="D29" s="51"/>
      <c r="E29" s="52">
        <v>2000</v>
      </c>
    </row>
    <row r="30" spans="1:5" ht="16.5" thickBot="1">
      <c r="A30" s="30"/>
      <c r="B30" s="28" t="s">
        <v>69</v>
      </c>
      <c r="C30" s="82">
        <v>42358</v>
      </c>
      <c r="D30" s="28"/>
      <c r="E30" s="29">
        <v>2000</v>
      </c>
    </row>
    <row r="31" spans="1:5" ht="16.5" thickBot="1">
      <c r="A31" s="126" t="s">
        <v>70</v>
      </c>
      <c r="B31" s="127"/>
      <c r="C31" s="127"/>
      <c r="D31" s="128"/>
      <c r="E31" s="39">
        <f>SUM(E7:E30)</f>
        <v>44700</v>
      </c>
    </row>
    <row r="32" spans="1:5" ht="15">
      <c r="A32" s="31"/>
      <c r="B32" s="31"/>
      <c r="C32" s="31"/>
      <c r="D32" s="31"/>
      <c r="E32" s="31"/>
    </row>
    <row r="33" spans="1:5" ht="31.5" customHeight="1">
      <c r="A33" s="53"/>
      <c r="B33" s="54" t="s">
        <v>98</v>
      </c>
      <c r="C33" s="53"/>
      <c r="D33" s="129" t="s">
        <v>168</v>
      </c>
      <c r="E33" s="129"/>
    </row>
    <row r="34" spans="1:5" ht="15">
      <c r="A34" s="31"/>
      <c r="B34" s="31"/>
      <c r="C34" s="31"/>
      <c r="D34" s="31"/>
      <c r="E34" s="31"/>
    </row>
    <row r="35" spans="1:5" ht="15">
      <c r="A35" s="31"/>
      <c r="B35" s="31"/>
      <c r="C35" s="31"/>
      <c r="D35" s="31"/>
      <c r="E35" s="31"/>
    </row>
    <row r="36" spans="1:5" ht="15">
      <c r="A36" s="31"/>
      <c r="B36" s="31"/>
      <c r="C36" s="31"/>
      <c r="D36" s="31"/>
      <c r="E36" s="31"/>
    </row>
  </sheetData>
  <sheetProtection/>
  <mergeCells count="7">
    <mergeCell ref="A31:D31"/>
    <mergeCell ref="D33:E33"/>
    <mergeCell ref="A6:E6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Елена</cp:lastModifiedBy>
  <cp:lastPrinted>2015-12-07T08:27:04Z</cp:lastPrinted>
  <dcterms:created xsi:type="dcterms:W3CDTF">2010-12-31T18:58:58Z</dcterms:created>
  <dcterms:modified xsi:type="dcterms:W3CDTF">2015-12-08T10:31:05Z</dcterms:modified>
  <cp:category/>
  <cp:version/>
  <cp:contentType/>
  <cp:contentStatus/>
</cp:coreProperties>
</file>